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activeTab="1"/>
  </bookViews>
  <sheets>
    <sheet name="2026 рада" sheetId="5" r:id="rId1"/>
    <sheet name="2026 рада (2)" sheetId="6" r:id="rId2"/>
    <sheet name="Лист2" sheetId="2" r:id="rId3"/>
    <sheet name="Лист3" sheetId="3" r:id="rId4"/>
  </sheets>
  <calcPr calcId="124519" refMode="R1C1"/>
</workbook>
</file>

<file path=xl/calcChain.xml><?xml version="1.0" encoding="utf-8"?>
<calcChain xmlns="http://schemas.openxmlformats.org/spreadsheetml/2006/main">
  <c r="H30" i="6"/>
  <c r="G30"/>
  <c r="F30"/>
  <c r="E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30" i="5"/>
  <c r="H30"/>
  <c r="G30"/>
  <c r="F30"/>
  <c r="E30"/>
  <c r="K29"/>
  <c r="J29"/>
  <c r="K28"/>
  <c r="J28"/>
  <c r="K27"/>
  <c r="J27"/>
  <c r="K26"/>
  <c r="J26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6"/>
  <c r="J16"/>
  <c r="K15"/>
  <c r="J15"/>
  <c r="K14"/>
  <c r="J14"/>
  <c r="K13"/>
  <c r="J13"/>
  <c r="K12"/>
  <c r="J12"/>
  <c r="I30" i="6" l="1"/>
  <c r="J30" i="5"/>
</calcChain>
</file>

<file path=xl/sharedStrings.xml><?xml version="1.0" encoding="utf-8"?>
<sst xmlns="http://schemas.openxmlformats.org/spreadsheetml/2006/main" count="98" uniqueCount="48">
  <si>
    <t>№   п/п</t>
  </si>
  <si>
    <t xml:space="preserve">Назва посади (професії) </t>
  </si>
  <si>
    <t xml:space="preserve">Код за класифікатором проф. </t>
  </si>
  <si>
    <t>Примітка</t>
  </si>
  <si>
    <t>К-сть штатних один.</t>
  </si>
  <si>
    <t>К-сть місяців</t>
  </si>
  <si>
    <t>Річний фонд заробітної плати, грн.</t>
  </si>
  <si>
    <t>Голова Ради</t>
  </si>
  <si>
    <t>1210.1</t>
  </si>
  <si>
    <t>Головний енергетик</t>
  </si>
  <si>
    <t>1222.1</t>
  </si>
  <si>
    <t>Старший електрик</t>
  </si>
  <si>
    <t>Електрик дільниці</t>
  </si>
  <si>
    <t>Електрик дільниці (черговий)</t>
  </si>
  <si>
    <t>Головний бухгалтер</t>
  </si>
  <si>
    <t>Касир</t>
  </si>
  <si>
    <t>Діловод</t>
  </si>
  <si>
    <t>Старший контролер</t>
  </si>
  <si>
    <t xml:space="preserve">Контролер </t>
  </si>
  <si>
    <t>Робітник з благоустрою</t>
  </si>
  <si>
    <t>Прибиральник службових приміщень</t>
  </si>
  <si>
    <t>Разом</t>
  </si>
  <si>
    <t>Слюсар-сантехнік</t>
  </si>
  <si>
    <t>години з 08:00 до 12:00</t>
  </si>
  <si>
    <r>
      <t xml:space="preserve">години </t>
    </r>
    <r>
      <rPr>
        <sz val="9"/>
        <color theme="1"/>
        <rFont val="Calibri"/>
        <family val="2"/>
        <charset val="204"/>
      </rPr>
      <t>≈</t>
    </r>
    <r>
      <rPr>
        <sz val="9"/>
        <color theme="1"/>
        <rFont val="Times New Roman"/>
        <family val="1"/>
        <charset val="204"/>
      </rPr>
      <t xml:space="preserve"> з 14:00 до 18:00</t>
    </r>
  </si>
  <si>
    <t>Кочегар</t>
  </si>
  <si>
    <t>01.04.-31.10</t>
  </si>
  <si>
    <t>01.01.-15.04., 15.10.-31.12.</t>
  </si>
  <si>
    <t>Затверджено</t>
  </si>
  <si>
    <t>Рішенням Ради СО "Трудовик"</t>
  </si>
  <si>
    <t>Голова Ради СО "Трудовик"</t>
  </si>
  <si>
    <t xml:space="preserve">     Н.М.Киричук</t>
  </si>
  <si>
    <t>Садівниче об'єднання "Трудовик"</t>
  </si>
  <si>
    <t>код ЄДРПОУ     23567169</t>
  </si>
  <si>
    <t>ДОДАТОК 1</t>
  </si>
  <si>
    <t xml:space="preserve">   Н.І.Музиченко.</t>
  </si>
  <si>
    <t>до проекту кошторису на 2026 рік</t>
  </si>
  <si>
    <t>Протокол №______ від _______2025р.</t>
  </si>
  <si>
    <t xml:space="preserve">Проект Штатного розпису СО "Трудовик" на 2026 рік </t>
  </si>
  <si>
    <t>з 01 січня 2026 року</t>
  </si>
  <si>
    <t>Було у 2025 р.</t>
  </si>
  <si>
    <t>Підвищ.з 01.01.2026</t>
  </si>
  <si>
    <t>Підвищ.з 01.08.2026 на 10 та 7 грн.</t>
  </si>
  <si>
    <t>доплата за ведення ВО</t>
  </si>
  <si>
    <t>0.5</t>
  </si>
  <si>
    <t>На руки в місяць</t>
  </si>
  <si>
    <t>Завідувач господарством</t>
  </si>
  <si>
    <t>Протокол №1/11 від  1 листопада 2025р.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</si>
</sst>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4" fontId="2" fillId="0" borderId="11" xfId="0" applyNumberFormat="1" applyFont="1" applyBorder="1"/>
    <xf numFmtId="4" fontId="2" fillId="0" borderId="14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6" xfId="0" applyFont="1" applyBorder="1"/>
    <xf numFmtId="0" fontId="7" fillId="0" borderId="1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/>
    <xf numFmtId="0" fontId="10" fillId="0" borderId="0" xfId="0" applyFont="1"/>
    <xf numFmtId="0" fontId="10" fillId="0" borderId="12" xfId="0" applyFont="1" applyBorder="1"/>
    <xf numFmtId="0" fontId="2" fillId="0" borderId="0" xfId="0" applyFont="1"/>
    <xf numFmtId="0" fontId="8" fillId="0" borderId="0" xfId="0" applyFont="1"/>
    <xf numFmtId="0" fontId="1" fillId="0" borderId="0" xfId="0" applyFont="1"/>
    <xf numFmtId="4" fontId="1" fillId="2" borderId="5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7" fillId="0" borderId="18" xfId="0" applyFont="1" applyBorder="1" applyAlignment="1">
      <alignment vertical="center" wrapText="1"/>
    </xf>
    <xf numFmtId="4" fontId="1" fillId="2" borderId="18" xfId="0" applyNumberFormat="1" applyFont="1" applyFill="1" applyBorder="1" applyAlignment="1">
      <alignment horizontal="right"/>
    </xf>
    <xf numFmtId="4" fontId="1" fillId="0" borderId="18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4" fontId="1" fillId="0" borderId="20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4" fontId="1" fillId="0" borderId="22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8" xfId="0" applyNumberFormat="1" applyFont="1" applyBorder="1" applyAlignment="1">
      <alignment horizontal="right"/>
    </xf>
    <xf numFmtId="4" fontId="1" fillId="0" borderId="23" xfId="0" applyNumberFormat="1" applyFont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26" xfId="0" applyNumberFormat="1" applyFont="1" applyBorder="1" applyAlignment="1">
      <alignment horizontal="right"/>
    </xf>
    <xf numFmtId="0" fontId="3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/>
    </xf>
    <xf numFmtId="4" fontId="0" fillId="0" borderId="24" xfId="0" applyNumberFormat="1" applyBorder="1"/>
    <xf numFmtId="4" fontId="0" fillId="0" borderId="28" xfId="0" applyNumberFormat="1" applyBorder="1"/>
    <xf numFmtId="0" fontId="0" fillId="0" borderId="21" xfId="0" applyBorder="1"/>
    <xf numFmtId="0" fontId="0" fillId="0" borderId="13" xfId="0" applyBorder="1"/>
    <xf numFmtId="0" fontId="0" fillId="0" borderId="27" xfId="0" applyBorder="1"/>
    <xf numFmtId="0" fontId="1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4" fontId="1" fillId="0" borderId="21" xfId="0" applyNumberFormat="1" applyFont="1" applyBorder="1" applyAlignment="1">
      <alignment horizontal="right"/>
    </xf>
    <xf numFmtId="4" fontId="1" fillId="0" borderId="13" xfId="0" applyNumberFormat="1" applyFont="1" applyBorder="1" applyAlignment="1">
      <alignment horizontal="right"/>
    </xf>
    <xf numFmtId="4" fontId="1" fillId="0" borderId="29" xfId="0" applyNumberFormat="1" applyFont="1" applyBorder="1" applyAlignment="1">
      <alignment horizontal="right"/>
    </xf>
    <xf numFmtId="4" fontId="1" fillId="0" borderId="3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opLeftCell="A13" workbookViewId="0">
      <selection activeCell="H2" sqref="H2:H6"/>
    </sheetView>
  </sheetViews>
  <sheetFormatPr defaultRowHeight="14.4"/>
  <cols>
    <col min="1" max="1" width="5.109375" customWidth="1"/>
    <col min="2" max="2" width="22.88671875" customWidth="1"/>
    <col min="3" max="3" width="7.88671875" customWidth="1"/>
    <col min="4" max="4" width="11.6640625" customWidth="1"/>
    <col min="5" max="5" width="8.109375" customWidth="1"/>
    <col min="6" max="6" width="7.109375" customWidth="1"/>
    <col min="7" max="7" width="12.44140625" customWidth="1"/>
    <col min="8" max="9" width="11.88671875" customWidth="1"/>
    <col min="10" max="10" width="13.5546875" customWidth="1"/>
    <col min="11" max="11" width="10.44140625" customWidth="1"/>
    <col min="12" max="12" width="14.33203125" customWidth="1"/>
  </cols>
  <sheetData>
    <row r="1" spans="1:12">
      <c r="A1" s="38" t="s">
        <v>32</v>
      </c>
      <c r="B1" s="38"/>
      <c r="C1" s="38"/>
    </row>
    <row r="2" spans="1:12">
      <c r="A2" t="s">
        <v>33</v>
      </c>
      <c r="H2" s="46" t="s">
        <v>34</v>
      </c>
    </row>
    <row r="3" spans="1:12">
      <c r="H3" s="47" t="s">
        <v>36</v>
      </c>
    </row>
    <row r="4" spans="1:12" ht="15.6">
      <c r="H4" s="45" t="s">
        <v>28</v>
      </c>
    </row>
    <row r="5" spans="1:12" ht="15.6">
      <c r="H5" s="43" t="s">
        <v>29</v>
      </c>
    </row>
    <row r="6" spans="1:12" ht="15.6">
      <c r="H6" s="43" t="s">
        <v>37</v>
      </c>
    </row>
    <row r="7" spans="1:12" ht="7.2" customHeight="1"/>
    <row r="8" spans="1:12" ht="17.399999999999999">
      <c r="A8" s="33"/>
      <c r="B8" s="84" t="s">
        <v>38</v>
      </c>
      <c r="C8" s="85"/>
      <c r="D8" s="85"/>
      <c r="E8" s="85"/>
      <c r="F8" s="85"/>
      <c r="G8" s="85"/>
      <c r="H8" s="85"/>
      <c r="I8" s="85"/>
      <c r="J8" s="85"/>
    </row>
    <row r="9" spans="1:12" ht="15" thickBot="1">
      <c r="A9" s="33"/>
      <c r="B9" s="33"/>
      <c r="C9" s="1"/>
      <c r="D9" s="47" t="s">
        <v>39</v>
      </c>
      <c r="E9" s="33"/>
      <c r="F9" s="33"/>
      <c r="G9" s="47"/>
      <c r="H9" s="33"/>
      <c r="I9" s="33"/>
      <c r="J9" s="33"/>
    </row>
    <row r="10" spans="1:12" ht="60.6" customHeight="1" thickBot="1">
      <c r="A10" s="27" t="s">
        <v>0</v>
      </c>
      <c r="B10" s="28" t="s">
        <v>1</v>
      </c>
      <c r="C10" s="29" t="s">
        <v>2</v>
      </c>
      <c r="D10" s="28" t="s">
        <v>3</v>
      </c>
      <c r="E10" s="28" t="s">
        <v>4</v>
      </c>
      <c r="F10" s="28" t="s">
        <v>5</v>
      </c>
      <c r="G10" s="32" t="s">
        <v>40</v>
      </c>
      <c r="H10" s="37" t="s">
        <v>41</v>
      </c>
      <c r="I10" s="30" t="s">
        <v>42</v>
      </c>
      <c r="J10" s="58" t="s">
        <v>6</v>
      </c>
      <c r="K10" s="70" t="s">
        <v>45</v>
      </c>
      <c r="L10" s="74"/>
    </row>
    <row r="11" spans="1:12" ht="15" thickBot="1">
      <c r="A11" s="16">
        <v>1</v>
      </c>
      <c r="B11" s="7">
        <v>2</v>
      </c>
      <c r="C11" s="16">
        <v>3</v>
      </c>
      <c r="D11" s="7">
        <v>4</v>
      </c>
      <c r="E11" s="16">
        <v>5</v>
      </c>
      <c r="F11" s="7">
        <v>6</v>
      </c>
      <c r="G11" s="50"/>
      <c r="H11" s="16">
        <v>7</v>
      </c>
      <c r="I11" s="7">
        <v>8</v>
      </c>
      <c r="J11" s="59">
        <v>9</v>
      </c>
      <c r="K11" s="71">
        <v>10</v>
      </c>
      <c r="L11" s="75"/>
    </row>
    <row r="12" spans="1:12">
      <c r="A12" s="10">
        <v>1</v>
      </c>
      <c r="B12" s="11" t="s">
        <v>7</v>
      </c>
      <c r="C12" s="10" t="s">
        <v>8</v>
      </c>
      <c r="D12" s="10"/>
      <c r="E12" s="10">
        <v>1</v>
      </c>
      <c r="F12" s="12">
        <v>12</v>
      </c>
      <c r="G12" s="48">
        <v>19400</v>
      </c>
      <c r="H12" s="22">
        <v>28000</v>
      </c>
      <c r="I12" s="60">
        <v>50</v>
      </c>
      <c r="J12" s="66">
        <f t="shared" ref="J12:J29" si="0">H12*F12+I12</f>
        <v>336050</v>
      </c>
      <c r="K12" s="72">
        <f>H12-(H12*0.23)</f>
        <v>21560</v>
      </c>
      <c r="L12" s="75"/>
    </row>
    <row r="13" spans="1:12">
      <c r="A13" s="2">
        <v>2</v>
      </c>
      <c r="B13" s="3" t="s">
        <v>9</v>
      </c>
      <c r="C13" s="2" t="s">
        <v>10</v>
      </c>
      <c r="D13" s="4"/>
      <c r="E13" s="2">
        <v>1</v>
      </c>
      <c r="F13" s="13">
        <v>12</v>
      </c>
      <c r="G13" s="48">
        <v>14940</v>
      </c>
      <c r="H13" s="22">
        <v>25000</v>
      </c>
      <c r="I13" s="61">
        <v>50</v>
      </c>
      <c r="J13" s="67">
        <f t="shared" si="0"/>
        <v>300050</v>
      </c>
      <c r="K13" s="72">
        <f>H13-(H13*0.23)</f>
        <v>19250</v>
      </c>
      <c r="L13" s="75"/>
    </row>
    <row r="14" spans="1:12">
      <c r="A14" s="10">
        <v>3</v>
      </c>
      <c r="B14" s="19" t="s">
        <v>11</v>
      </c>
      <c r="C14" s="6">
        <v>3113</v>
      </c>
      <c r="D14" s="4"/>
      <c r="E14" s="6">
        <v>1</v>
      </c>
      <c r="F14" s="6">
        <v>12</v>
      </c>
      <c r="G14" s="48">
        <v>12660</v>
      </c>
      <c r="H14" s="22">
        <v>20000</v>
      </c>
      <c r="I14" s="61">
        <v>50</v>
      </c>
      <c r="J14" s="67">
        <f t="shared" si="0"/>
        <v>240050</v>
      </c>
      <c r="K14" s="72">
        <f t="shared" ref="K14:K29" si="1">H14-(H14*0.23)</f>
        <v>15400</v>
      </c>
      <c r="L14" s="75"/>
    </row>
    <row r="15" spans="1:12">
      <c r="A15" s="2">
        <v>4</v>
      </c>
      <c r="B15" s="3" t="s">
        <v>12</v>
      </c>
      <c r="C15" s="2">
        <v>3113</v>
      </c>
      <c r="D15" s="4"/>
      <c r="E15" s="2">
        <v>1</v>
      </c>
      <c r="F15" s="13">
        <v>12</v>
      </c>
      <c r="G15" s="48">
        <v>12040</v>
      </c>
      <c r="H15" s="22">
        <v>19000</v>
      </c>
      <c r="I15" s="61">
        <v>50</v>
      </c>
      <c r="J15" s="67">
        <f t="shared" si="0"/>
        <v>228050</v>
      </c>
      <c r="K15" s="72">
        <f t="shared" si="1"/>
        <v>14630</v>
      </c>
      <c r="L15" s="75"/>
    </row>
    <row r="16" spans="1:12" ht="27.6">
      <c r="A16" s="51">
        <v>5</v>
      </c>
      <c r="B16" s="20" t="s">
        <v>13</v>
      </c>
      <c r="C16" s="6">
        <v>3113</v>
      </c>
      <c r="D16" s="52" t="s">
        <v>24</v>
      </c>
      <c r="E16" s="6">
        <v>1</v>
      </c>
      <c r="F16" s="15">
        <v>12</v>
      </c>
      <c r="G16" s="53">
        <v>5607</v>
      </c>
      <c r="H16" s="54">
        <v>12000</v>
      </c>
      <c r="I16" s="62">
        <v>35</v>
      </c>
      <c r="J16" s="68">
        <f t="shared" si="0"/>
        <v>144035</v>
      </c>
      <c r="K16" s="72">
        <f t="shared" si="1"/>
        <v>9240</v>
      </c>
      <c r="L16" s="75"/>
    </row>
    <row r="17" spans="1:12">
      <c r="A17" s="34">
        <v>6</v>
      </c>
      <c r="B17" s="55" t="s">
        <v>14</v>
      </c>
      <c r="C17" s="34">
        <v>1231</v>
      </c>
      <c r="D17" s="34"/>
      <c r="E17" s="2">
        <v>1</v>
      </c>
      <c r="F17" s="2">
        <v>12</v>
      </c>
      <c r="G17" s="63">
        <v>14940</v>
      </c>
      <c r="H17" s="64">
        <v>23000</v>
      </c>
      <c r="I17" s="65">
        <v>50</v>
      </c>
      <c r="J17" s="67">
        <f t="shared" si="0"/>
        <v>276050</v>
      </c>
      <c r="K17" s="72">
        <f t="shared" si="1"/>
        <v>17710</v>
      </c>
      <c r="L17" s="75"/>
    </row>
    <row r="18" spans="1:12">
      <c r="A18" s="10"/>
      <c r="B18" s="56" t="s">
        <v>43</v>
      </c>
      <c r="C18" s="10"/>
      <c r="D18" s="10"/>
      <c r="E18" s="10" t="s">
        <v>44</v>
      </c>
      <c r="F18" s="10">
        <v>12</v>
      </c>
      <c r="G18" s="48"/>
      <c r="H18" s="22">
        <v>11500</v>
      </c>
      <c r="I18" s="61">
        <v>25</v>
      </c>
      <c r="J18" s="69">
        <f>H18*F18+I18</f>
        <v>138025</v>
      </c>
      <c r="K18" s="72">
        <f t="shared" si="1"/>
        <v>8855</v>
      </c>
      <c r="L18" s="75"/>
    </row>
    <row r="19" spans="1:12">
      <c r="A19" s="10">
        <v>7</v>
      </c>
      <c r="B19" s="57" t="s">
        <v>15</v>
      </c>
      <c r="C19" s="10">
        <v>4211</v>
      </c>
      <c r="D19" s="10"/>
      <c r="E19" s="10">
        <v>1</v>
      </c>
      <c r="F19" s="12">
        <v>12</v>
      </c>
      <c r="G19" s="48">
        <v>12040</v>
      </c>
      <c r="H19" s="22">
        <v>19000</v>
      </c>
      <c r="I19" s="61">
        <v>50</v>
      </c>
      <c r="J19" s="69">
        <f t="shared" si="0"/>
        <v>228050</v>
      </c>
      <c r="K19" s="72">
        <f t="shared" si="1"/>
        <v>14630</v>
      </c>
      <c r="L19" s="75"/>
    </row>
    <row r="20" spans="1:12">
      <c r="A20" s="2">
        <v>8</v>
      </c>
      <c r="B20" s="19" t="s">
        <v>16</v>
      </c>
      <c r="C20" s="6">
        <v>4144</v>
      </c>
      <c r="D20" s="18"/>
      <c r="E20" s="6">
        <v>1</v>
      </c>
      <c r="F20" s="13">
        <v>12</v>
      </c>
      <c r="G20" s="48">
        <v>9760</v>
      </c>
      <c r="H20" s="22">
        <v>17000</v>
      </c>
      <c r="I20" s="61">
        <v>50</v>
      </c>
      <c r="J20" s="67">
        <f t="shared" si="0"/>
        <v>204050</v>
      </c>
      <c r="K20" s="72">
        <f t="shared" si="1"/>
        <v>13090</v>
      </c>
      <c r="L20" s="75"/>
    </row>
    <row r="21" spans="1:12">
      <c r="A21" s="10">
        <v>9</v>
      </c>
      <c r="B21" s="24" t="s">
        <v>46</v>
      </c>
      <c r="C21" s="5">
        <v>1239</v>
      </c>
      <c r="D21" s="4"/>
      <c r="E21" s="5">
        <v>1</v>
      </c>
      <c r="F21" s="14">
        <v>12</v>
      </c>
      <c r="G21" s="48">
        <v>12760</v>
      </c>
      <c r="H21" s="22">
        <v>20000</v>
      </c>
      <c r="I21" s="61">
        <v>50</v>
      </c>
      <c r="J21" s="67">
        <f t="shared" si="0"/>
        <v>240050</v>
      </c>
      <c r="K21" s="72">
        <f t="shared" si="1"/>
        <v>15400</v>
      </c>
      <c r="L21" s="75"/>
    </row>
    <row r="22" spans="1:12">
      <c r="A22" s="2">
        <v>10</v>
      </c>
      <c r="B22" s="19" t="s">
        <v>17</v>
      </c>
      <c r="C22" s="6">
        <v>9153</v>
      </c>
      <c r="D22" s="4"/>
      <c r="E22" s="6">
        <v>1</v>
      </c>
      <c r="F22" s="13">
        <v>12</v>
      </c>
      <c r="G22" s="48">
        <v>10280</v>
      </c>
      <c r="H22" s="22">
        <v>17000</v>
      </c>
      <c r="I22" s="61">
        <v>50</v>
      </c>
      <c r="J22" s="67">
        <f t="shared" si="0"/>
        <v>204050</v>
      </c>
      <c r="K22" s="72">
        <f t="shared" si="1"/>
        <v>13090</v>
      </c>
      <c r="L22" s="75"/>
    </row>
    <row r="23" spans="1:12">
      <c r="A23" s="10">
        <v>11</v>
      </c>
      <c r="B23" s="19" t="s">
        <v>18</v>
      </c>
      <c r="C23" s="6">
        <v>9153</v>
      </c>
      <c r="D23" s="4"/>
      <c r="E23" s="6">
        <v>1</v>
      </c>
      <c r="F23" s="13">
        <v>12</v>
      </c>
      <c r="G23" s="48">
        <v>9760</v>
      </c>
      <c r="H23" s="22">
        <v>16000</v>
      </c>
      <c r="I23" s="61">
        <v>50</v>
      </c>
      <c r="J23" s="67">
        <f t="shared" si="0"/>
        <v>192050</v>
      </c>
      <c r="K23" s="72">
        <f t="shared" si="1"/>
        <v>12320</v>
      </c>
      <c r="L23" s="75"/>
    </row>
    <row r="24" spans="1:12">
      <c r="A24" s="2">
        <v>12</v>
      </c>
      <c r="B24" s="19" t="s">
        <v>18</v>
      </c>
      <c r="C24" s="6">
        <v>9153</v>
      </c>
      <c r="D24" s="4"/>
      <c r="E24" s="6">
        <v>1</v>
      </c>
      <c r="F24" s="13">
        <v>12</v>
      </c>
      <c r="G24" s="48">
        <v>9760</v>
      </c>
      <c r="H24" s="22">
        <v>16000</v>
      </c>
      <c r="I24" s="61">
        <v>50</v>
      </c>
      <c r="J24" s="67">
        <f t="shared" si="0"/>
        <v>192050</v>
      </c>
      <c r="K24" s="72">
        <f t="shared" si="1"/>
        <v>12320</v>
      </c>
      <c r="L24" s="75"/>
    </row>
    <row r="25" spans="1:12">
      <c r="A25" s="10">
        <v>13</v>
      </c>
      <c r="B25" s="3" t="s">
        <v>22</v>
      </c>
      <c r="C25" s="2">
        <v>7136</v>
      </c>
      <c r="D25" s="36" t="s">
        <v>26</v>
      </c>
      <c r="E25" s="2">
        <v>1</v>
      </c>
      <c r="F25" s="13">
        <v>7</v>
      </c>
      <c r="G25" s="48">
        <v>9760</v>
      </c>
      <c r="H25" s="22">
        <v>16000</v>
      </c>
      <c r="I25" s="61">
        <v>30</v>
      </c>
      <c r="J25" s="67">
        <f t="shared" si="0"/>
        <v>112030</v>
      </c>
      <c r="K25" s="72">
        <f t="shared" si="1"/>
        <v>12320</v>
      </c>
      <c r="L25" s="75"/>
    </row>
    <row r="26" spans="1:12" ht="24.6">
      <c r="A26" s="2">
        <v>14</v>
      </c>
      <c r="B26" s="35" t="s">
        <v>25</v>
      </c>
      <c r="C26" s="34">
        <v>8162</v>
      </c>
      <c r="D26" s="36" t="s">
        <v>27</v>
      </c>
      <c r="E26" s="34">
        <v>1</v>
      </c>
      <c r="F26" s="13">
        <v>6</v>
      </c>
      <c r="G26" s="48">
        <v>8310</v>
      </c>
      <c r="H26" s="22">
        <v>11000</v>
      </c>
      <c r="I26" s="61">
        <v>0</v>
      </c>
      <c r="J26" s="67">
        <f t="shared" si="0"/>
        <v>66000</v>
      </c>
      <c r="K26" s="72">
        <f t="shared" si="1"/>
        <v>8470</v>
      </c>
      <c r="L26" s="75"/>
    </row>
    <row r="27" spans="1:12">
      <c r="A27" s="10">
        <v>15</v>
      </c>
      <c r="B27" s="19" t="s">
        <v>19</v>
      </c>
      <c r="C27" s="6">
        <v>9161</v>
      </c>
      <c r="D27" s="21"/>
      <c r="E27" s="6">
        <v>1</v>
      </c>
      <c r="F27" s="14">
        <v>12</v>
      </c>
      <c r="G27" s="48">
        <v>8310</v>
      </c>
      <c r="H27" s="22">
        <v>11000</v>
      </c>
      <c r="I27" s="61">
        <v>50</v>
      </c>
      <c r="J27" s="67">
        <f t="shared" si="0"/>
        <v>132050</v>
      </c>
      <c r="K27" s="72">
        <f t="shared" si="1"/>
        <v>8470</v>
      </c>
      <c r="L27" s="75"/>
    </row>
    <row r="28" spans="1:12">
      <c r="A28" s="2">
        <v>16</v>
      </c>
      <c r="B28" s="19" t="s">
        <v>19</v>
      </c>
      <c r="C28" s="6">
        <v>9161</v>
      </c>
      <c r="D28" s="21"/>
      <c r="E28" s="6">
        <v>1</v>
      </c>
      <c r="F28" s="13">
        <v>12</v>
      </c>
      <c r="G28" s="48">
        <v>8310</v>
      </c>
      <c r="H28" s="22">
        <v>11000</v>
      </c>
      <c r="I28" s="61">
        <v>50</v>
      </c>
      <c r="J28" s="67">
        <f t="shared" si="0"/>
        <v>132050</v>
      </c>
      <c r="K28" s="72">
        <f t="shared" si="1"/>
        <v>8470</v>
      </c>
      <c r="L28" s="75"/>
    </row>
    <row r="29" spans="1:12" ht="27" thickBot="1">
      <c r="A29" s="10">
        <v>17</v>
      </c>
      <c r="B29" s="23" t="s">
        <v>20</v>
      </c>
      <c r="C29" s="6">
        <v>9132</v>
      </c>
      <c r="D29" s="31" t="s">
        <v>23</v>
      </c>
      <c r="E29" s="6">
        <v>1</v>
      </c>
      <c r="F29" s="15">
        <v>12</v>
      </c>
      <c r="G29" s="48">
        <v>5607</v>
      </c>
      <c r="H29" s="22">
        <v>5765</v>
      </c>
      <c r="I29" s="61">
        <v>35</v>
      </c>
      <c r="J29" s="67">
        <f t="shared" si="0"/>
        <v>69215</v>
      </c>
      <c r="K29" s="73">
        <f t="shared" si="1"/>
        <v>4439.05</v>
      </c>
      <c r="L29" s="75"/>
    </row>
    <row r="30" spans="1:12" ht="20.25" customHeight="1" thickBot="1">
      <c r="A30" s="16"/>
      <c r="B30" s="9" t="s">
        <v>21</v>
      </c>
      <c r="C30" s="7"/>
      <c r="D30" s="7"/>
      <c r="E30" s="8">
        <f t="shared" ref="E30:F30" si="2">SUM(E12:E29)</f>
        <v>17</v>
      </c>
      <c r="F30" s="17">
        <f t="shared" si="2"/>
        <v>205</v>
      </c>
      <c r="G30" s="49">
        <f>SUM(G12:G29)</f>
        <v>184244</v>
      </c>
      <c r="H30" s="25">
        <f>SUM(H12:H29)</f>
        <v>298265</v>
      </c>
      <c r="I30" s="25">
        <f>SUM(I12:I29)</f>
        <v>775</v>
      </c>
      <c r="J30" s="26">
        <f>SUM(J12:J29)</f>
        <v>3433955</v>
      </c>
      <c r="L30" s="76"/>
    </row>
    <row r="31" spans="1:12" ht="20.399999999999999">
      <c r="A31" s="39"/>
      <c r="B31" s="40"/>
      <c r="C31" s="39"/>
      <c r="D31" s="39"/>
      <c r="E31" s="41"/>
      <c r="F31" s="41"/>
      <c r="G31" s="41"/>
      <c r="H31" s="42"/>
      <c r="I31" s="42"/>
      <c r="J31" s="42"/>
    </row>
    <row r="32" spans="1:12" ht="15.6">
      <c r="A32" s="43" t="s">
        <v>30</v>
      </c>
      <c r="B32" s="43"/>
      <c r="C32" s="44"/>
      <c r="D32" s="44"/>
      <c r="E32" s="43" t="s">
        <v>31</v>
      </c>
      <c r="F32" s="43"/>
      <c r="G32" s="43"/>
    </row>
    <row r="34" spans="1:5" ht="15.6">
      <c r="A34" s="43" t="s">
        <v>14</v>
      </c>
      <c r="C34" s="38"/>
      <c r="D34" s="38"/>
      <c r="E34" s="43" t="s">
        <v>35</v>
      </c>
    </row>
  </sheetData>
  <mergeCells count="1">
    <mergeCell ref="B8:J8"/>
  </mergeCells>
  <pageMargins left="0.43307086614173229" right="0.19685039370078741" top="7.874015748031496E-2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G4" sqref="G4:G6"/>
    </sheetView>
  </sheetViews>
  <sheetFormatPr defaultRowHeight="14.4"/>
  <cols>
    <col min="1" max="1" width="5.109375" customWidth="1"/>
    <col min="2" max="2" width="22.88671875" customWidth="1"/>
    <col min="3" max="3" width="7.88671875" customWidth="1"/>
    <col min="4" max="4" width="11.6640625" customWidth="1"/>
    <col min="5" max="5" width="8.109375" customWidth="1"/>
    <col min="6" max="6" width="7.109375" customWidth="1"/>
    <col min="7" max="8" width="11.88671875" customWidth="1"/>
    <col min="9" max="9" width="13.5546875" customWidth="1"/>
  </cols>
  <sheetData>
    <row r="1" spans="1:9">
      <c r="A1" s="38" t="s">
        <v>32</v>
      </c>
      <c r="B1" s="38"/>
      <c r="C1" s="38"/>
    </row>
    <row r="2" spans="1:9">
      <c r="A2" t="s">
        <v>33</v>
      </c>
      <c r="G2" s="46" t="s">
        <v>34</v>
      </c>
    </row>
    <row r="3" spans="1:9">
      <c r="G3" s="77" t="s">
        <v>36</v>
      </c>
    </row>
    <row r="4" spans="1:9" ht="15.6">
      <c r="G4" s="45" t="s">
        <v>28</v>
      </c>
    </row>
    <row r="5" spans="1:9" ht="15.6">
      <c r="G5" s="43" t="s">
        <v>29</v>
      </c>
    </row>
    <row r="6" spans="1:9" ht="15.6">
      <c r="G6" s="43" t="s">
        <v>47</v>
      </c>
    </row>
    <row r="7" spans="1:9" ht="7.2" customHeight="1"/>
    <row r="8" spans="1:9" ht="17.399999999999999">
      <c r="A8" s="77"/>
      <c r="B8" s="84" t="s">
        <v>38</v>
      </c>
      <c r="C8" s="85"/>
      <c r="D8" s="85"/>
      <c r="E8" s="85"/>
      <c r="F8" s="85"/>
      <c r="G8" s="85"/>
      <c r="H8" s="85"/>
      <c r="I8" s="85"/>
    </row>
    <row r="9" spans="1:9" ht="15" thickBot="1">
      <c r="A9" s="77"/>
      <c r="B9" s="77"/>
      <c r="C9" s="1"/>
      <c r="D9" s="77" t="s">
        <v>39</v>
      </c>
      <c r="E9" s="77"/>
      <c r="F9" s="77"/>
      <c r="G9" s="77"/>
      <c r="H9" s="77"/>
      <c r="I9" s="77"/>
    </row>
    <row r="10" spans="1:9" ht="60.6" customHeight="1" thickBot="1">
      <c r="A10" s="27" t="s">
        <v>0</v>
      </c>
      <c r="B10" s="28" t="s">
        <v>1</v>
      </c>
      <c r="C10" s="29" t="s">
        <v>2</v>
      </c>
      <c r="D10" s="28" t="s">
        <v>3</v>
      </c>
      <c r="E10" s="28" t="s">
        <v>4</v>
      </c>
      <c r="F10" s="28" t="s">
        <v>5</v>
      </c>
      <c r="G10" s="37" t="s">
        <v>41</v>
      </c>
      <c r="H10" s="30" t="s">
        <v>42</v>
      </c>
      <c r="I10" s="78" t="s">
        <v>6</v>
      </c>
    </row>
    <row r="11" spans="1:9" ht="15" thickBot="1">
      <c r="A11" s="16">
        <v>1</v>
      </c>
      <c r="B11" s="7">
        <v>2</v>
      </c>
      <c r="C11" s="16">
        <v>3</v>
      </c>
      <c r="D11" s="7">
        <v>4</v>
      </c>
      <c r="E11" s="16">
        <v>5</v>
      </c>
      <c r="F11" s="7">
        <v>6</v>
      </c>
      <c r="G11" s="16">
        <v>7</v>
      </c>
      <c r="H11" s="7">
        <v>8</v>
      </c>
      <c r="I11" s="79">
        <v>9</v>
      </c>
    </row>
    <row r="12" spans="1:9">
      <c r="A12" s="10">
        <v>1</v>
      </c>
      <c r="B12" s="11" t="s">
        <v>7</v>
      </c>
      <c r="C12" s="10" t="s">
        <v>8</v>
      </c>
      <c r="D12" s="10"/>
      <c r="E12" s="10">
        <v>1</v>
      </c>
      <c r="F12" s="12">
        <v>12</v>
      </c>
      <c r="G12" s="22">
        <v>28000</v>
      </c>
      <c r="H12" s="60">
        <v>50</v>
      </c>
      <c r="I12" s="80">
        <f t="shared" ref="I12:I29" si="0">G12*F12+H12</f>
        <v>336050</v>
      </c>
    </row>
    <row r="13" spans="1:9">
      <c r="A13" s="2">
        <v>2</v>
      </c>
      <c r="B13" s="3" t="s">
        <v>9</v>
      </c>
      <c r="C13" s="2" t="s">
        <v>10</v>
      </c>
      <c r="D13" s="4"/>
      <c r="E13" s="2">
        <v>1</v>
      </c>
      <c r="F13" s="13">
        <v>12</v>
      </c>
      <c r="G13" s="22">
        <v>25000</v>
      </c>
      <c r="H13" s="61">
        <v>50</v>
      </c>
      <c r="I13" s="81">
        <f t="shared" si="0"/>
        <v>300050</v>
      </c>
    </row>
    <row r="14" spans="1:9">
      <c r="A14" s="10">
        <v>3</v>
      </c>
      <c r="B14" s="19" t="s">
        <v>11</v>
      </c>
      <c r="C14" s="6">
        <v>3113</v>
      </c>
      <c r="D14" s="4"/>
      <c r="E14" s="6">
        <v>1</v>
      </c>
      <c r="F14" s="6">
        <v>12</v>
      </c>
      <c r="G14" s="22">
        <v>20000</v>
      </c>
      <c r="H14" s="61">
        <v>50</v>
      </c>
      <c r="I14" s="81">
        <f t="shared" si="0"/>
        <v>240050</v>
      </c>
    </row>
    <row r="15" spans="1:9">
      <c r="A15" s="2">
        <v>4</v>
      </c>
      <c r="B15" s="3" t="s">
        <v>12</v>
      </c>
      <c r="C15" s="2">
        <v>3113</v>
      </c>
      <c r="D15" s="4"/>
      <c r="E15" s="2">
        <v>1</v>
      </c>
      <c r="F15" s="13">
        <v>12</v>
      </c>
      <c r="G15" s="22">
        <v>19000</v>
      </c>
      <c r="H15" s="61">
        <v>50</v>
      </c>
      <c r="I15" s="81">
        <f t="shared" si="0"/>
        <v>228050</v>
      </c>
    </row>
    <row r="16" spans="1:9" ht="27.6">
      <c r="A16" s="51">
        <v>5</v>
      </c>
      <c r="B16" s="20" t="s">
        <v>13</v>
      </c>
      <c r="C16" s="6">
        <v>3113</v>
      </c>
      <c r="D16" s="52" t="s">
        <v>24</v>
      </c>
      <c r="E16" s="6">
        <v>1</v>
      </c>
      <c r="F16" s="15">
        <v>12</v>
      </c>
      <c r="G16" s="54">
        <v>12000</v>
      </c>
      <c r="H16" s="62">
        <v>35</v>
      </c>
      <c r="I16" s="82">
        <f t="shared" si="0"/>
        <v>144035</v>
      </c>
    </row>
    <row r="17" spans="1:9">
      <c r="A17" s="34">
        <v>6</v>
      </c>
      <c r="B17" s="55" t="s">
        <v>14</v>
      </c>
      <c r="C17" s="34">
        <v>1231</v>
      </c>
      <c r="D17" s="34"/>
      <c r="E17" s="2">
        <v>1</v>
      </c>
      <c r="F17" s="2">
        <v>12</v>
      </c>
      <c r="G17" s="64">
        <v>23000</v>
      </c>
      <c r="H17" s="65">
        <v>50</v>
      </c>
      <c r="I17" s="81">
        <f t="shared" si="0"/>
        <v>276050</v>
      </c>
    </row>
    <row r="18" spans="1:9">
      <c r="A18" s="10"/>
      <c r="B18" s="56" t="s">
        <v>43</v>
      </c>
      <c r="C18" s="10"/>
      <c r="D18" s="10"/>
      <c r="E18" s="10" t="s">
        <v>44</v>
      </c>
      <c r="F18" s="10">
        <v>12</v>
      </c>
      <c r="G18" s="22">
        <v>11500</v>
      </c>
      <c r="H18" s="61">
        <v>25</v>
      </c>
      <c r="I18" s="83">
        <f t="shared" si="0"/>
        <v>138025</v>
      </c>
    </row>
    <row r="19" spans="1:9">
      <c r="A19" s="10">
        <v>7</v>
      </c>
      <c r="B19" s="57" t="s">
        <v>15</v>
      </c>
      <c r="C19" s="10">
        <v>4211</v>
      </c>
      <c r="D19" s="10"/>
      <c r="E19" s="10">
        <v>1</v>
      </c>
      <c r="F19" s="12">
        <v>12</v>
      </c>
      <c r="G19" s="22">
        <v>19000</v>
      </c>
      <c r="H19" s="61">
        <v>50</v>
      </c>
      <c r="I19" s="83">
        <f t="shared" si="0"/>
        <v>228050</v>
      </c>
    </row>
    <row r="20" spans="1:9">
      <c r="A20" s="2">
        <v>8</v>
      </c>
      <c r="B20" s="19" t="s">
        <v>16</v>
      </c>
      <c r="C20" s="6">
        <v>4144</v>
      </c>
      <c r="D20" s="18"/>
      <c r="E20" s="6">
        <v>1</v>
      </c>
      <c r="F20" s="13">
        <v>12</v>
      </c>
      <c r="G20" s="22">
        <v>17000</v>
      </c>
      <c r="H20" s="61">
        <v>50</v>
      </c>
      <c r="I20" s="81">
        <f t="shared" si="0"/>
        <v>204050</v>
      </c>
    </row>
    <row r="21" spans="1:9">
      <c r="A21" s="10">
        <v>9</v>
      </c>
      <c r="B21" s="24" t="s">
        <v>46</v>
      </c>
      <c r="C21" s="5">
        <v>1239</v>
      </c>
      <c r="D21" s="4"/>
      <c r="E21" s="5">
        <v>1</v>
      </c>
      <c r="F21" s="14">
        <v>12</v>
      </c>
      <c r="G21" s="22">
        <v>20000</v>
      </c>
      <c r="H21" s="61">
        <v>50</v>
      </c>
      <c r="I21" s="81">
        <f t="shared" si="0"/>
        <v>240050</v>
      </c>
    </row>
    <row r="22" spans="1:9">
      <c r="A22" s="2">
        <v>10</v>
      </c>
      <c r="B22" s="19" t="s">
        <v>17</v>
      </c>
      <c r="C22" s="6">
        <v>9153</v>
      </c>
      <c r="D22" s="4"/>
      <c r="E22" s="6">
        <v>1</v>
      </c>
      <c r="F22" s="13">
        <v>12</v>
      </c>
      <c r="G22" s="22">
        <v>17000</v>
      </c>
      <c r="H22" s="61">
        <v>50</v>
      </c>
      <c r="I22" s="81">
        <f t="shared" si="0"/>
        <v>204050</v>
      </c>
    </row>
    <row r="23" spans="1:9">
      <c r="A23" s="10">
        <v>11</v>
      </c>
      <c r="B23" s="19" t="s">
        <v>18</v>
      </c>
      <c r="C23" s="6">
        <v>9153</v>
      </c>
      <c r="D23" s="4"/>
      <c r="E23" s="6">
        <v>1</v>
      </c>
      <c r="F23" s="13">
        <v>12</v>
      </c>
      <c r="G23" s="22">
        <v>16000</v>
      </c>
      <c r="H23" s="61">
        <v>50</v>
      </c>
      <c r="I23" s="81">
        <f t="shared" si="0"/>
        <v>192050</v>
      </c>
    </row>
    <row r="24" spans="1:9">
      <c r="A24" s="2">
        <v>12</v>
      </c>
      <c r="B24" s="19" t="s">
        <v>18</v>
      </c>
      <c r="C24" s="6">
        <v>9153</v>
      </c>
      <c r="D24" s="4"/>
      <c r="E24" s="6">
        <v>1</v>
      </c>
      <c r="F24" s="13">
        <v>12</v>
      </c>
      <c r="G24" s="22">
        <v>16000</v>
      </c>
      <c r="H24" s="61">
        <v>50</v>
      </c>
      <c r="I24" s="81">
        <f t="shared" si="0"/>
        <v>192050</v>
      </c>
    </row>
    <row r="25" spans="1:9">
      <c r="A25" s="10">
        <v>13</v>
      </c>
      <c r="B25" s="3" t="s">
        <v>22</v>
      </c>
      <c r="C25" s="2">
        <v>7136</v>
      </c>
      <c r="D25" s="36" t="s">
        <v>26</v>
      </c>
      <c r="E25" s="2">
        <v>1</v>
      </c>
      <c r="F25" s="13">
        <v>7</v>
      </c>
      <c r="G25" s="22">
        <v>16000</v>
      </c>
      <c r="H25" s="61">
        <v>30</v>
      </c>
      <c r="I25" s="81">
        <f t="shared" si="0"/>
        <v>112030</v>
      </c>
    </row>
    <row r="26" spans="1:9" ht="24.6">
      <c r="A26" s="2">
        <v>14</v>
      </c>
      <c r="B26" s="35" t="s">
        <v>25</v>
      </c>
      <c r="C26" s="34">
        <v>8162</v>
      </c>
      <c r="D26" s="36" t="s">
        <v>27</v>
      </c>
      <c r="E26" s="34">
        <v>1</v>
      </c>
      <c r="F26" s="13">
        <v>6</v>
      </c>
      <c r="G26" s="22">
        <v>11000</v>
      </c>
      <c r="H26" s="61">
        <v>0</v>
      </c>
      <c r="I26" s="81">
        <f t="shared" si="0"/>
        <v>66000</v>
      </c>
    </row>
    <row r="27" spans="1:9">
      <c r="A27" s="10">
        <v>15</v>
      </c>
      <c r="B27" s="19" t="s">
        <v>19</v>
      </c>
      <c r="C27" s="6">
        <v>9161</v>
      </c>
      <c r="D27" s="21"/>
      <c r="E27" s="6">
        <v>1</v>
      </c>
      <c r="F27" s="14">
        <v>12</v>
      </c>
      <c r="G27" s="22">
        <v>11000</v>
      </c>
      <c r="H27" s="61">
        <v>50</v>
      </c>
      <c r="I27" s="81">
        <f t="shared" si="0"/>
        <v>132050</v>
      </c>
    </row>
    <row r="28" spans="1:9">
      <c r="A28" s="2">
        <v>16</v>
      </c>
      <c r="B28" s="19" t="s">
        <v>19</v>
      </c>
      <c r="C28" s="6">
        <v>9161</v>
      </c>
      <c r="D28" s="21"/>
      <c r="E28" s="6">
        <v>1</v>
      </c>
      <c r="F28" s="13">
        <v>12</v>
      </c>
      <c r="G28" s="22">
        <v>11000</v>
      </c>
      <c r="H28" s="61">
        <v>50</v>
      </c>
      <c r="I28" s="81">
        <f t="shared" si="0"/>
        <v>132050</v>
      </c>
    </row>
    <row r="29" spans="1:9" ht="27" thickBot="1">
      <c r="A29" s="10">
        <v>17</v>
      </c>
      <c r="B29" s="23" t="s">
        <v>20</v>
      </c>
      <c r="C29" s="6">
        <v>9132</v>
      </c>
      <c r="D29" s="31" t="s">
        <v>23</v>
      </c>
      <c r="E29" s="6">
        <v>1</v>
      </c>
      <c r="F29" s="15">
        <v>12</v>
      </c>
      <c r="G29" s="22">
        <v>5765</v>
      </c>
      <c r="H29" s="61">
        <v>35</v>
      </c>
      <c r="I29" s="81">
        <f t="shared" si="0"/>
        <v>69215</v>
      </c>
    </row>
    <row r="30" spans="1:9" ht="20.25" customHeight="1" thickBot="1">
      <c r="A30" s="16"/>
      <c r="B30" s="9" t="s">
        <v>21</v>
      </c>
      <c r="C30" s="7"/>
      <c r="D30" s="7"/>
      <c r="E30" s="8">
        <f t="shared" ref="E30:F30" si="1">SUM(E12:E29)</f>
        <v>17</v>
      </c>
      <c r="F30" s="17">
        <f t="shared" si="1"/>
        <v>205</v>
      </c>
      <c r="G30" s="25">
        <f>SUM(G12:G29)</f>
        <v>298265</v>
      </c>
      <c r="H30" s="25">
        <f>SUM(H12:H29)</f>
        <v>775</v>
      </c>
      <c r="I30" s="26">
        <f>SUM(I12:I29)</f>
        <v>3433955</v>
      </c>
    </row>
    <row r="31" spans="1:9" ht="20.399999999999999">
      <c r="A31" s="39"/>
      <c r="B31" s="40"/>
      <c r="C31" s="39"/>
      <c r="D31" s="39"/>
      <c r="E31" s="41"/>
      <c r="F31" s="41"/>
      <c r="G31" s="42"/>
      <c r="H31" s="42"/>
      <c r="I31" s="42"/>
    </row>
    <row r="32" spans="1:9" ht="15.6">
      <c r="A32" s="43" t="s">
        <v>30</v>
      </c>
      <c r="B32" s="43"/>
      <c r="C32" s="44"/>
      <c r="D32" s="44"/>
      <c r="E32" s="43" t="s">
        <v>31</v>
      </c>
      <c r="F32" s="43"/>
    </row>
    <row r="34" spans="1:5" ht="15.6">
      <c r="A34" s="43" t="s">
        <v>14</v>
      </c>
      <c r="C34" s="38"/>
      <c r="D34" s="38"/>
      <c r="E34" s="43" t="s">
        <v>35</v>
      </c>
    </row>
  </sheetData>
  <mergeCells count="1">
    <mergeCell ref="B8:I8"/>
  </mergeCells>
  <pageMargins left="0.43307086614173229" right="0.19685039370078741" top="0.55000000000000004" bottom="0.15748031496062992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2026 рада</vt:lpstr>
      <vt:lpstr>2026 рада (2)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Мой ПК</dc:creator>
  <cp:lastModifiedBy>OFIS</cp:lastModifiedBy>
  <cp:lastPrinted>2025-11-02T11:55:57Z</cp:lastPrinted>
  <dcterms:created xsi:type="dcterms:W3CDTF">2018-12-23T15:30:50Z</dcterms:created>
  <dcterms:modified xsi:type="dcterms:W3CDTF">2025-11-02T12:01:53Z</dcterms:modified>
</cp:coreProperties>
</file>